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24615" windowHeight="11970" activeTab="2"/>
  </bookViews>
  <sheets>
    <sheet name="Data" sheetId="1" r:id="rId1"/>
    <sheet name="Catchment Forecasts" sheetId="4" r:id="rId2"/>
    <sheet name="Usage Pie Chart" sheetId="5" r:id="rId3"/>
  </sheets>
  <calcPr calcId="124519" iterate="1" iterateCount="50"/>
</workbook>
</file>

<file path=xl/calcChain.xml><?xml version="1.0" encoding="utf-8"?>
<calcChain xmlns="http://schemas.openxmlformats.org/spreadsheetml/2006/main">
  <c r="D19" i="1"/>
  <c r="C19"/>
  <c r="B19"/>
  <c r="E19" s="1"/>
  <c r="E17"/>
  <c r="E16"/>
  <c r="E15"/>
  <c r="E14"/>
  <c r="D11"/>
  <c r="D21" s="1"/>
  <c r="C11"/>
  <c r="C21" s="1"/>
  <c r="B11"/>
  <c r="B21" s="1"/>
  <c r="E9"/>
  <c r="E8"/>
  <c r="E7"/>
  <c r="E6"/>
  <c r="E11" l="1"/>
  <c r="E21" s="1"/>
</calcChain>
</file>

<file path=xl/sharedStrings.xml><?xml version="1.0" encoding="utf-8"?>
<sst xmlns="http://schemas.openxmlformats.org/spreadsheetml/2006/main" count="23" uniqueCount="19">
  <si>
    <t>Water Catchment Analysis</t>
  </si>
  <si>
    <t>Catchment Estimates</t>
  </si>
  <si>
    <t>Region</t>
  </si>
  <si>
    <t>Total</t>
  </si>
  <si>
    <t>Jindawyn Forest</t>
  </si>
  <si>
    <t>Stretzle Valley</t>
  </si>
  <si>
    <t>McArthur Park</t>
  </si>
  <si>
    <t>Devondale</t>
  </si>
  <si>
    <t>Total Volume</t>
  </si>
  <si>
    <t>Usage</t>
  </si>
  <si>
    <t>Northern</t>
  </si>
  <si>
    <t>Eastern</t>
  </si>
  <si>
    <t>Southern</t>
  </si>
  <si>
    <t>Western</t>
  </si>
  <si>
    <t>Total Usage</t>
  </si>
  <si>
    <t>Expected Retention</t>
  </si>
  <si>
    <t>Apr</t>
  </si>
  <si>
    <t>May</t>
  </si>
  <si>
    <t>Jun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</si>
</sst>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onstantia"/>
      <family val="2"/>
      <scheme val="minor"/>
    </font>
    <font>
      <sz val="11"/>
      <color theme="1"/>
      <name val="Constantia"/>
      <family val="2"/>
      <scheme val="minor"/>
    </font>
    <font>
      <b/>
      <sz val="11"/>
      <color theme="1"/>
      <name val="Constantia"/>
      <family val="2"/>
      <scheme val="minor"/>
    </font>
    <font>
      <b/>
      <sz val="14"/>
      <color theme="1"/>
      <name val="Albertus Extra Bold"/>
      <family val="2"/>
    </font>
    <font>
      <b/>
      <sz val="16"/>
      <color theme="1"/>
      <name val="Albertus Extra Bold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/>
    <xf numFmtId="164" fontId="0" fillId="0" borderId="0" xfId="1" applyNumberFormat="1" applyFont="1"/>
    <xf numFmtId="0" fontId="2" fillId="0" borderId="0" xfId="0" applyFont="1" applyAlignment="1">
      <alignment horizontal="right"/>
    </xf>
    <xf numFmtId="164" fontId="2" fillId="0" borderId="0" xfId="1" applyNumberFormat="1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Catchment Trends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Data!$A$6</c:f>
              <c:strCache>
                <c:ptCount val="1"/>
                <c:pt idx="0">
                  <c:v>Jindawyn Forest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Data!$B$6:$D$6</c:f>
              <c:numCache>
                <c:formatCode>_-* #,##0_-;\-* #,##0_-;_-* "-"??_-;_-@_-</c:formatCode>
                <c:ptCount val="3"/>
                <c:pt idx="0">
                  <c:v>1170785</c:v>
                </c:pt>
                <c:pt idx="1">
                  <c:v>2221131</c:v>
                </c:pt>
                <c:pt idx="2">
                  <c:v>1608900</c:v>
                </c:pt>
              </c:numCache>
            </c:numRef>
          </c:val>
        </c:ser>
        <c:ser>
          <c:idx val="1"/>
          <c:order val="1"/>
          <c:tx>
            <c:strRef>
              <c:f>Data!$A$7</c:f>
              <c:strCache>
                <c:ptCount val="1"/>
                <c:pt idx="0">
                  <c:v>Stretzle Valley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Data!$B$7:$D$7</c:f>
              <c:numCache>
                <c:formatCode>_-* #,##0_-;\-* #,##0_-;_-* "-"??_-;_-@_-</c:formatCode>
                <c:ptCount val="3"/>
                <c:pt idx="0">
                  <c:v>1644825</c:v>
                </c:pt>
                <c:pt idx="1">
                  <c:v>1806079</c:v>
                </c:pt>
                <c:pt idx="2">
                  <c:v>1720385</c:v>
                </c:pt>
              </c:numCache>
            </c:numRef>
          </c:val>
        </c:ser>
        <c:ser>
          <c:idx val="2"/>
          <c:order val="2"/>
          <c:tx>
            <c:strRef>
              <c:f>Data!$A$8</c:f>
              <c:strCache>
                <c:ptCount val="1"/>
                <c:pt idx="0">
                  <c:v>McArthur Park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Data!$B$8:$D$8</c:f>
              <c:numCache>
                <c:formatCode>_-* #,##0_-;\-* #,##0_-;_-* "-"??_-;_-@_-</c:formatCode>
                <c:ptCount val="3"/>
                <c:pt idx="0">
                  <c:v>3642018</c:v>
                </c:pt>
                <c:pt idx="1">
                  <c:v>3105979</c:v>
                </c:pt>
                <c:pt idx="2">
                  <c:v>2861752</c:v>
                </c:pt>
              </c:numCache>
            </c:numRef>
          </c:val>
        </c:ser>
        <c:ser>
          <c:idx val="3"/>
          <c:order val="3"/>
          <c:tx>
            <c:strRef>
              <c:f>Data!$A$9</c:f>
              <c:strCache>
                <c:ptCount val="1"/>
                <c:pt idx="0">
                  <c:v>Devondale</c:v>
                </c:pt>
              </c:strCache>
            </c:strRef>
          </c:tx>
          <c:cat>
            <c:strRef>
              <c:f>Data!$B$5:$D$5</c:f>
              <c:strCache>
                <c:ptCount val="3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</c:strCache>
            </c:strRef>
          </c:cat>
          <c:val>
            <c:numRef>
              <c:f>Data!$B$9:$D$9</c:f>
              <c:numCache>
                <c:formatCode>_-* #,##0_-;\-* #,##0_-;_-* "-"??_-;_-@_-</c:formatCode>
                <c:ptCount val="3"/>
                <c:pt idx="0">
                  <c:v>2651756</c:v>
                </c:pt>
                <c:pt idx="1">
                  <c:v>2742420</c:v>
                </c:pt>
                <c:pt idx="2">
                  <c:v>2574530</c:v>
                </c:pt>
              </c:numCache>
            </c:numRef>
          </c:val>
        </c:ser>
        <c:marker val="1"/>
        <c:axId val="35998720"/>
        <c:axId val="36001280"/>
      </c:lineChart>
      <c:catAx>
        <c:axId val="35998720"/>
        <c:scaling>
          <c:orientation val="minMax"/>
        </c:scaling>
        <c:axPos val="b"/>
        <c:tickLblPos val="nextTo"/>
        <c:crossAx val="36001280"/>
        <c:crosses val="autoZero"/>
        <c:auto val="1"/>
        <c:lblAlgn val="ctr"/>
        <c:lblOffset val="100"/>
      </c:catAx>
      <c:valAx>
        <c:axId val="36001280"/>
        <c:scaling>
          <c:orientation val="minMax"/>
        </c:scaling>
        <c:axPos val="l"/>
        <c:majorGridlines/>
        <c:numFmt formatCode="_-* #,##0_-;\-* #,##0_-;_-* &quot;-&quot;??_-;_-@_-" sourceLinked="1"/>
        <c:tickLblPos val="nextTo"/>
        <c:crossAx val="35998720"/>
        <c:crosses val="autoZero"/>
        <c:crossBetween val="between"/>
      </c:valAx>
      <c:spPr>
        <a:solidFill>
          <a:schemeClr val="accent5">
            <a:lumMod val="20000"/>
            <a:lumOff val="80000"/>
          </a:schemeClr>
        </a:solidFill>
        <a:scene3d>
          <a:camera prst="orthographicFront"/>
          <a:lightRig rig="threePt" dir="t"/>
        </a:scene3d>
        <a:sp3d>
          <a:bevelT/>
        </a:sp3d>
      </c:spPr>
    </c:plotArea>
    <c:legend>
      <c:legendPos val="r"/>
      <c:layout/>
      <c:spPr>
        <a:solidFill>
          <a:schemeClr val="accent5">
            <a:lumMod val="20000"/>
            <a:lumOff val="80000"/>
          </a:schemeClr>
        </a:solidFill>
        <a:scene3d>
          <a:camera prst="orthographicFront"/>
          <a:lightRig rig="threePt" dir="t"/>
        </a:scene3d>
        <a:sp3d>
          <a:bevelT/>
        </a:sp3d>
      </c:spPr>
    </c:legend>
    <c:plotVisOnly val="1"/>
  </c:chart>
  <c:spPr>
    <a:blipFill>
      <a:blip xmlns:r="http://schemas.openxmlformats.org/officeDocument/2006/relationships" r:embed="rId1"/>
      <a:tile tx="0" ty="0" sx="100000" sy="100000" flip="none" algn="tl"/>
    </a:blip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title>
      <c:tx>
        <c:rich>
          <a:bodyPr/>
          <a:lstStyle/>
          <a:p>
            <a:pPr>
              <a:defRPr/>
            </a:pPr>
            <a:r>
              <a:rPr lang="en-US"/>
              <a:t>Water Usage By Region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ln>
              <a:noFill/>
            </a:ln>
            <a:effectLst>
              <a:outerShdw blurRad="152400" dist="317500" dir="5400000" sx="90000" sy="-19000" rotWithShape="0">
                <a:prstClr val="black">
                  <a:alpha val="15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prst="angle"/>
              <a:contourClr>
                <a:srgbClr val="000000"/>
              </a:contourClr>
            </a:sp3d>
          </c:spPr>
          <c:explosion val="10"/>
          <c:dPt>
            <c:idx val="1"/>
            <c:spPr>
              <a:solidFill>
                <a:schemeClr val="accent5"/>
              </a:solidFill>
              <a:ln>
                <a:noFill/>
              </a:ln>
              <a:effectLst>
                <a:outerShdw blurRad="152400" dist="317500" dir="5400000" sx="90000" sy="-19000" rotWithShape="0">
                  <a:prstClr val="black">
                    <a:alpha val="15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prst="angle"/>
                <a:contourClr>
                  <a:srgbClr val="000000"/>
                </a:contourClr>
              </a:sp3d>
            </c:spPr>
          </c:dPt>
          <c:dLbls>
            <c:dLblPos val="inEnd"/>
            <c:showPercent val="1"/>
          </c:dLbls>
          <c:cat>
            <c:strRef>
              <c:f>Data!$A$14:$A$17</c:f>
              <c:strCache>
                <c:ptCount val="4"/>
                <c:pt idx="0">
                  <c:v>Northern</c:v>
                </c:pt>
                <c:pt idx="1">
                  <c:v>Eastern</c:v>
                </c:pt>
                <c:pt idx="2">
                  <c:v>Southern</c:v>
                </c:pt>
                <c:pt idx="3">
                  <c:v>Western</c:v>
                </c:pt>
              </c:strCache>
            </c:strRef>
          </c:cat>
          <c:val>
            <c:numRef>
              <c:f>Data!$E$14:$E$17</c:f>
              <c:numCache>
                <c:formatCode>_-* #,##0_-;\-* #,##0_-;_-* "-"??_-;_-@_-</c:formatCode>
                <c:ptCount val="4"/>
                <c:pt idx="0">
                  <c:v>2581986</c:v>
                </c:pt>
                <c:pt idx="1">
                  <c:v>3005675</c:v>
                </c:pt>
                <c:pt idx="2">
                  <c:v>5447770</c:v>
                </c:pt>
                <c:pt idx="3">
                  <c:v>4545225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spPr>
    <a:solidFill>
      <a:schemeClr val="bg1">
        <a:alpha val="35000"/>
      </a:schemeClr>
    </a:solidFill>
    <a:ln w="28575"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  <picture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774" cy="608541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665238" y="453571"/>
    <xdr:ext cx="8111369" cy="50422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Flo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workbookViewId="0">
      <selection activeCell="A3" sqref="A3"/>
    </sheetView>
  </sheetViews>
  <sheetFormatPr defaultRowHeight="15"/>
  <cols>
    <col min="1" max="1" width="19.75" customWidth="1"/>
    <col min="2" max="4" width="13.25" customWidth="1"/>
    <col min="5" max="5" width="14.25" customWidth="1"/>
  </cols>
  <sheetData>
    <row r="1" spans="1:5" ht="20.25">
      <c r="A1" s="2" t="s">
        <v>0</v>
      </c>
    </row>
    <row r="2" spans="1:5" ht="18">
      <c r="A2" s="1" t="s">
        <v>1</v>
      </c>
    </row>
    <row r="5" spans="1:5">
      <c r="A5" s="3" t="s">
        <v>2</v>
      </c>
      <c r="B5" s="5" t="s">
        <v>16</v>
      </c>
      <c r="C5" s="5" t="s">
        <v>17</v>
      </c>
      <c r="D5" s="5" t="s">
        <v>18</v>
      </c>
      <c r="E5" s="5" t="s">
        <v>3</v>
      </c>
    </row>
    <row r="6" spans="1:5">
      <c r="A6" s="3" t="s">
        <v>4</v>
      </c>
      <c r="B6" s="4">
        <v>1170785</v>
      </c>
      <c r="C6" s="4">
        <v>2221131</v>
      </c>
      <c r="D6" s="4">
        <v>1608900</v>
      </c>
      <c r="E6" s="4">
        <f>SUM(B6:D6)</f>
        <v>5000816</v>
      </c>
    </row>
    <row r="7" spans="1:5">
      <c r="A7" s="3" t="s">
        <v>5</v>
      </c>
      <c r="B7" s="4">
        <v>1644825</v>
      </c>
      <c r="C7" s="4">
        <v>1806079</v>
      </c>
      <c r="D7" s="4">
        <v>1720385</v>
      </c>
      <c r="E7" s="4">
        <f>SUM(B7:D7)</f>
        <v>5171289</v>
      </c>
    </row>
    <row r="8" spans="1:5">
      <c r="A8" s="3" t="s">
        <v>6</v>
      </c>
      <c r="B8" s="4">
        <v>3642018</v>
      </c>
      <c r="C8" s="4">
        <v>3105979</v>
      </c>
      <c r="D8" s="4">
        <v>2861752</v>
      </c>
      <c r="E8" s="4">
        <f>SUM(B8:D8)</f>
        <v>9609749</v>
      </c>
    </row>
    <row r="9" spans="1:5">
      <c r="A9" s="3" t="s">
        <v>7</v>
      </c>
      <c r="B9" s="4">
        <v>2651756</v>
      </c>
      <c r="C9" s="4">
        <v>2742420</v>
      </c>
      <c r="D9" s="4">
        <v>2574530</v>
      </c>
      <c r="E9" s="4">
        <f>SUM(B9:D9)</f>
        <v>7968706</v>
      </c>
    </row>
    <row r="10" spans="1:5">
      <c r="A10" s="3"/>
      <c r="B10" s="4"/>
      <c r="C10" s="4"/>
      <c r="D10" s="4"/>
      <c r="E10" s="4"/>
    </row>
    <row r="11" spans="1:5">
      <c r="A11" s="3" t="s">
        <v>8</v>
      </c>
      <c r="B11" s="4">
        <f>SUM(B6:B10)</f>
        <v>9109384</v>
      </c>
      <c r="C11" s="4">
        <f>SUM(C6:C10)</f>
        <v>9875609</v>
      </c>
      <c r="D11" s="4">
        <f>SUM(D6:D10)</f>
        <v>8765567</v>
      </c>
      <c r="E11" s="4">
        <f>SUM(B11:D11)</f>
        <v>27750560</v>
      </c>
    </row>
    <row r="12" spans="1:5">
      <c r="B12" s="4"/>
      <c r="C12" s="4"/>
      <c r="D12" s="4"/>
      <c r="E12" s="4"/>
    </row>
    <row r="13" spans="1:5">
      <c r="A13" s="3" t="s">
        <v>9</v>
      </c>
      <c r="B13" s="6" t="s">
        <v>16</v>
      </c>
      <c r="C13" s="6" t="s">
        <v>17</v>
      </c>
      <c r="D13" s="6" t="s">
        <v>18</v>
      </c>
      <c r="E13" s="6" t="s">
        <v>3</v>
      </c>
    </row>
    <row r="14" spans="1:5">
      <c r="A14" s="3" t="s">
        <v>10</v>
      </c>
      <c r="B14" s="4">
        <v>671518</v>
      </c>
      <c r="C14" s="4">
        <v>971074</v>
      </c>
      <c r="D14" s="4">
        <v>939394</v>
      </c>
      <c r="E14" s="4">
        <f>SUM(B14:D14)</f>
        <v>2581986</v>
      </c>
    </row>
    <row r="15" spans="1:5">
      <c r="A15" s="3" t="s">
        <v>11</v>
      </c>
      <c r="B15" s="4">
        <v>958743</v>
      </c>
      <c r="C15" s="4">
        <v>1047298</v>
      </c>
      <c r="D15" s="4">
        <v>999634</v>
      </c>
      <c r="E15" s="4">
        <f>SUM(B15:D15)</f>
        <v>3005675</v>
      </c>
    </row>
    <row r="16" spans="1:5">
      <c r="A16" s="3" t="s">
        <v>12</v>
      </c>
      <c r="B16" s="4">
        <v>2057402</v>
      </c>
      <c r="C16" s="4">
        <v>1762074</v>
      </c>
      <c r="D16" s="4">
        <v>1628294</v>
      </c>
      <c r="E16" s="4">
        <f>SUM(B16:D16)</f>
        <v>5447770</v>
      </c>
    </row>
    <row r="17" spans="1:5">
      <c r="A17" s="3" t="s">
        <v>13</v>
      </c>
      <c r="B17" s="4">
        <v>1513186</v>
      </c>
      <c r="C17" s="4">
        <v>1561967</v>
      </c>
      <c r="D17" s="4">
        <v>1470072</v>
      </c>
      <c r="E17" s="4">
        <f>SUM(B17:D17)</f>
        <v>4545225</v>
      </c>
    </row>
    <row r="18" spans="1:5">
      <c r="A18" s="3"/>
      <c r="B18" s="4"/>
      <c r="C18" s="4"/>
      <c r="D18" s="4"/>
      <c r="E18" s="4"/>
    </row>
    <row r="19" spans="1:5">
      <c r="A19" s="3" t="s">
        <v>14</v>
      </c>
      <c r="B19" s="4">
        <f>SUM(B14:B18)</f>
        <v>5200849</v>
      </c>
      <c r="C19" s="4">
        <f>SUM(C14:C18)</f>
        <v>5342413</v>
      </c>
      <c r="D19" s="4">
        <f>SUM(D14:D18)</f>
        <v>5037394</v>
      </c>
      <c r="E19" s="4">
        <f>SUM(B19:D19)</f>
        <v>15580656</v>
      </c>
    </row>
    <row r="20" spans="1:5">
      <c r="A20" s="3"/>
      <c r="B20" s="4"/>
      <c r="C20" s="4"/>
      <c r="D20" s="4"/>
      <c r="E20" s="4"/>
    </row>
    <row r="21" spans="1:5">
      <c r="A21" s="3" t="s">
        <v>15</v>
      </c>
      <c r="B21" s="4">
        <f>B11-B19</f>
        <v>3908535</v>
      </c>
      <c r="C21" s="4">
        <f>C11-C19</f>
        <v>4533196</v>
      </c>
      <c r="D21" s="4">
        <f>D11-D19</f>
        <v>3728173</v>
      </c>
      <c r="E21" s="4">
        <f>E11-E19</f>
        <v>12169904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Catchment Forecasts</vt:lpstr>
      <vt:lpstr>Usage Pie 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2007-11-14T04:10:52Z</dcterms:created>
  <dcterms:modified xsi:type="dcterms:W3CDTF">2007-11-20T01:08:51Z</dcterms:modified>
</cp:coreProperties>
</file>