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4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 l="1"/>
  <c r="K8" i="3"/>
  <c r="K9" i="3"/>
  <c r="K10" i="3"/>
  <c r="K11" i="3"/>
  <c r="K7" i="3"/>
  <c r="C9" i="4"/>
  <c r="C4" i="4"/>
  <c r="C7" i="4" s="1"/>
  <c r="G8" i="3"/>
  <c r="I8" i="3" s="1"/>
  <c r="H8" i="3"/>
  <c r="G9" i="3"/>
  <c r="I9" i="3" s="1"/>
  <c r="H9" i="3"/>
  <c r="G10" i="3"/>
  <c r="I10" i="3" s="1"/>
  <c r="H10" i="3"/>
  <c r="G11" i="3"/>
  <c r="I11" i="3" s="1"/>
  <c r="H11" i="3"/>
  <c r="J7" i="3"/>
  <c r="I7" i="3"/>
  <c r="H7" i="3"/>
  <c r="G7" i="3"/>
  <c r="C8" i="4" l="1"/>
  <c r="C11" i="4"/>
  <c r="C10" i="4"/>
  <c r="J11" i="3"/>
  <c r="J10" i="3"/>
  <c r="J9" i="3"/>
  <c r="J8" i="3"/>
  <c r="E8" i="3"/>
  <c r="E9" i="3"/>
  <c r="E10" i="3"/>
  <c r="E11" i="3"/>
  <c r="E7" i="3"/>
  <c r="E8" i="2"/>
  <c r="E9" i="2"/>
  <c r="E10" i="2"/>
  <c r="E11" i="2"/>
  <c r="E7" i="2"/>
  <c r="C8" i="2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<sst xmlns="http://schemas.openxmlformats.org/spreadsheetml/2006/main" count="79" uniqueCount="57">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</sst>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[$-C09]dd\-mmm\-yy;@"/>
    <numFmt numFmtId="166" formatCode="d/mm/yyyy;@"/>
    <numFmt numFmtId="167" formatCode="#,##0.0\ &quot;yrs&quot;"/>
    <numFmt numFmtId="168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42326.407439351853</v>
      </c>
      <c r="D7" s="3">
        <f ca="1">C7-B7</f>
        <v>42326.136606018517</v>
      </c>
      <c r="E7">
        <v>25</v>
      </c>
      <c r="F7">
        <v>2.9999999999999997E-4</v>
      </c>
      <c r="G7" s="4">
        <f ca="1">((HOUR(D7)*60)+MINUTE(D7))*E7*F7</f>
        <v>1.47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42326.407439351853</v>
      </c>
      <c r="D8" s="3">
        <f t="shared" ref="D8:D12" ca="1" si="1">C8-B8</f>
        <v>42326.199106018517</v>
      </c>
      <c r="E8">
        <v>144</v>
      </c>
      <c r="F8">
        <v>2.9999999999999997E-4</v>
      </c>
      <c r="G8" s="4">
        <f t="shared" ref="G8:G12" ca="1" si="2">((HOUR(D8)*60)+MINUTE(D8))*E8*F8</f>
        <v>12.355199999999998</v>
      </c>
    </row>
    <row r="9" spans="1:7" x14ac:dyDescent="0.25">
      <c r="A9" t="s">
        <v>11</v>
      </c>
      <c r="B9" s="3">
        <v>0.30902777777777779</v>
      </c>
      <c r="C9" s="3">
        <f t="shared" ca="1" si="0"/>
        <v>42326.407439351853</v>
      </c>
      <c r="D9" s="3">
        <f t="shared" ca="1" si="1"/>
        <v>42326.098411574072</v>
      </c>
      <c r="E9">
        <v>62</v>
      </c>
      <c r="F9">
        <v>2.9999999999999997E-4</v>
      </c>
      <c r="G9" s="4">
        <f t="shared" ca="1" si="2"/>
        <v>2.6225999999999998</v>
      </c>
    </row>
    <row r="10" spans="1:7" x14ac:dyDescent="0.25">
      <c r="A10" t="s">
        <v>12</v>
      </c>
      <c r="B10" s="3">
        <v>0.375</v>
      </c>
      <c r="C10" s="3">
        <f t="shared" ca="1" si="0"/>
        <v>42326.407439351853</v>
      </c>
      <c r="D10" s="3">
        <f t="shared" ca="1" si="1"/>
        <v>42326.032439351853</v>
      </c>
      <c r="E10">
        <v>35</v>
      </c>
      <c r="F10">
        <v>2.9999999999999997E-4</v>
      </c>
      <c r="G10" s="4">
        <f t="shared" ca="1" si="2"/>
        <v>0.48299999999999998</v>
      </c>
    </row>
    <row r="11" spans="1:7" x14ac:dyDescent="0.25">
      <c r="A11" t="s">
        <v>13</v>
      </c>
      <c r="B11" s="3">
        <v>0.21527777777777779</v>
      </c>
      <c r="C11" s="3">
        <f t="shared" ca="1" si="0"/>
        <v>42326.407439351853</v>
      </c>
      <c r="D11" s="3">
        <f t="shared" ca="1" si="1"/>
        <v>42326.192161574072</v>
      </c>
      <c r="E11">
        <v>255</v>
      </c>
      <c r="F11">
        <v>2.9999999999999997E-4</v>
      </c>
      <c r="G11" s="4">
        <f t="shared" ca="1" si="2"/>
        <v>21.113999999999997</v>
      </c>
    </row>
    <row r="12" spans="1:7" x14ac:dyDescent="0.25">
      <c r="A12" t="s">
        <v>14</v>
      </c>
      <c r="B12" s="3">
        <v>0.22222222222222221</v>
      </c>
      <c r="C12" s="3">
        <f t="shared" ca="1" si="0"/>
        <v>42326.407439351853</v>
      </c>
      <c r="D12" s="3">
        <f t="shared" ca="1" si="1"/>
        <v>42326.185217129634</v>
      </c>
      <c r="E12">
        <v>267</v>
      </c>
      <c r="F12">
        <v>2.9999999999999997E-4</v>
      </c>
      <c r="G12" s="4">
        <f t="shared" ca="1" si="2"/>
        <v>21.3066</v>
      </c>
    </row>
    <row r="14" spans="1:7" x14ac:dyDescent="0.25">
      <c r="F14" s="5" t="s">
        <v>15</v>
      </c>
      <c r="G14" s="6">
        <f ca="1">SUM(G7:G12)</f>
        <v>59.351399999999998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6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3.0691307323750854</v>
      </c>
      <c r="D7">
        <v>5</v>
      </c>
      <c r="E7" s="23">
        <f>B7+(D7*365.25)</f>
        <v>43031.25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9.5824777549623541E-2</v>
      </c>
      <c r="D8">
        <v>4</v>
      </c>
      <c r="E8" s="23">
        <f t="shared" ref="E8:E11" si="1">B8+(D8*365.25)</f>
        <v>43752</v>
      </c>
    </row>
    <row r="9" spans="1:5" x14ac:dyDescent="0.25">
      <c r="A9" s="7" t="s">
        <v>24</v>
      </c>
      <c r="B9" s="8">
        <v>41128</v>
      </c>
      <c r="C9" s="22">
        <f t="shared" ca="1" si="0"/>
        <v>3.2799452429842573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41648</v>
      </c>
      <c r="C10" s="22">
        <f t="shared" ca="1" si="0"/>
        <v>1.8562628336755647</v>
      </c>
      <c r="D10">
        <v>5</v>
      </c>
      <c r="E10" s="23">
        <f t="shared" si="1"/>
        <v>43474.25</v>
      </c>
    </row>
    <row r="11" spans="1:5" x14ac:dyDescent="0.25">
      <c r="A11" s="7" t="s">
        <v>26</v>
      </c>
      <c r="B11" s="8">
        <v>41348</v>
      </c>
      <c r="C11" s="22">
        <f t="shared" ca="1" si="0"/>
        <v>2.6776180698151952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D6" workbookViewId="0">
      <selection activeCell="K7" sqref="K7:K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  <c r="K7">
        <f>WEEKNUM(G7,2)</f>
        <v>43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  <c r="K8">
        <f t="shared" ref="K8:K11" si="5">WEEKNUM(G8,2)</f>
        <v>42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  <c r="K9">
        <f t="shared" si="5"/>
        <v>33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  <c r="K10">
        <f t="shared" si="5"/>
        <v>2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  <c r="K11">
        <f t="shared" si="5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opLeftCell="A4" workbookViewId="0">
      <selection activeCell="C7" sqref="C7:C11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>
        <f ca="1">WEEKDAY(TODAY(),2)</f>
        <v>3</v>
      </c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 t="str">
        <f ca="1">IF(B7=$C$4,"Yes","No")</f>
        <v>No</v>
      </c>
    </row>
    <row r="8" spans="1:3" x14ac:dyDescent="0.25">
      <c r="A8" s="7" t="s">
        <v>23</v>
      </c>
      <c r="B8">
        <v>2</v>
      </c>
      <c r="C8" s="13" t="str">
        <f t="shared" ref="C8:C11" ca="1" si="0">IF(B8=$C$4,"Yes","No")</f>
        <v>No</v>
      </c>
    </row>
    <row r="9" spans="1:3" x14ac:dyDescent="0.25">
      <c r="A9" s="7" t="s">
        <v>24</v>
      </c>
      <c r="B9">
        <v>3</v>
      </c>
      <c r="C9" s="13" t="str">
        <f t="shared" ca="1" si="0"/>
        <v>Yes</v>
      </c>
    </row>
    <row r="10" spans="1:3" x14ac:dyDescent="0.25">
      <c r="A10" s="7" t="s">
        <v>25</v>
      </c>
      <c r="B10">
        <v>4</v>
      </c>
      <c r="C10" s="13" t="str">
        <f t="shared" ca="1" si="0"/>
        <v>No</v>
      </c>
    </row>
    <row r="11" spans="1:3" x14ac:dyDescent="0.25">
      <c r="A11" s="7" t="s">
        <v>26</v>
      </c>
      <c r="B11">
        <v>5</v>
      </c>
      <c r="C11" s="13" t="str">
        <f t="shared" ca="1" si="0"/>
        <v>No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8" sqref="B8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>
        <f>WORKDAY(A7,C7,F4:F7)</f>
        <v>41718</v>
      </c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2015-11-17T22:50:16Z</dcterms:modified>
</cp:coreProperties>
</file>