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120" yWindow="150" windowWidth="19095" windowHeight="8415"/>
  </bookViews>
  <sheets>
    <sheet name="Regular Payments" sheetId="1" r:id="rId1"/>
    <sheet name="Loan Completion" sheetId="4" r:id="rId2"/>
    <sheet name="Future Target" sheetId="5" r:id="rId3"/>
  </sheets>
  <calcPr calcId="162913"/>
</workbook>
</file>

<file path=xl/calcChain.xml><?xml version="1.0" encoding="utf-8"?>
<calcChain xmlns="http://schemas.openxmlformats.org/spreadsheetml/2006/main">
  <c r="B7" i="1" l="1"/>
  <c r="B11" i="1"/>
  <c r="B10" i="1"/>
  <c r="B12" i="1" s="1"/>
  <c r="B8" i="5" l="1"/>
  <c r="B11" i="5" s="1"/>
  <c r="B8" i="4"/>
  <c r="B11" i="4" s="1"/>
  <c r="B10" i="5" l="1"/>
  <c r="B12" i="5"/>
  <c r="B13" i="5" s="1"/>
  <c r="B10" i="4"/>
  <c r="B12" i="4" s="1"/>
</calcChain>
</file>

<file path=xl/sharedStrings.xml><?xml version="1.0" encoding="utf-8"?>
<sst xmlns="http://schemas.openxmlformats.org/spreadsheetml/2006/main" count="28" uniqueCount="17">
  <si>
    <t>Loan Amount</t>
  </si>
  <si>
    <t>Interest Rate</t>
  </si>
  <si>
    <t>Term in Months</t>
  </si>
  <si>
    <t>Monthly Repayment</t>
  </si>
  <si>
    <t>Months</t>
  </si>
  <si>
    <t>Years</t>
  </si>
  <si>
    <t>Loan</t>
  </si>
  <si>
    <t>Monthly Payment</t>
  </si>
  <si>
    <t>Start Date</t>
  </si>
  <si>
    <t>Total Months</t>
  </si>
  <si>
    <t>When Will It End?</t>
  </si>
  <si>
    <t>Target Amount</t>
  </si>
  <si>
    <t>How Long Will It Take?</t>
  </si>
  <si>
    <t>Total Invested</t>
  </si>
  <si>
    <t>Target Reached</t>
  </si>
  <si>
    <t>Loan Completed</t>
  </si>
  <si>
    <t>Regular 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</si>
</sst>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#,##0.00_ ;[Red]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2" borderId="2" applyNumberFormat="0" applyAlignment="0" applyProtection="0"/>
    <xf numFmtId="0" fontId="2" fillId="0" borderId="3" applyNumberFormat="0" applyFill="0" applyAlignment="0" applyProtection="0"/>
  </cellStyleXfs>
  <cellXfs count="12">
    <xf numFmtId="0" fontId="0" fillId="0" borderId="0" xfId="0"/>
    <xf numFmtId="0" fontId="2" fillId="0" borderId="0" xfId="0" applyFont="1"/>
    <xf numFmtId="9" fontId="0" fillId="0" borderId="0" xfId="0" applyNumberFormat="1"/>
    <xf numFmtId="164" fontId="0" fillId="0" borderId="0" xfId="1" applyNumberFormat="1" applyFont="1"/>
    <xf numFmtId="0" fontId="3" fillId="0" borderId="1" xfId="2"/>
    <xf numFmtId="0" fontId="5" fillId="0" borderId="0" xfId="0" applyFont="1" applyAlignment="1">
      <alignment horizontal="right"/>
    </xf>
    <xf numFmtId="165" fontId="2" fillId="0" borderId="3" xfId="4" applyNumberFormat="1"/>
    <xf numFmtId="14" fontId="0" fillId="0" borderId="0" xfId="0" applyNumberForma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2" fillId="0" borderId="3" xfId="4" applyNumberFormat="1"/>
    <xf numFmtId="164" fontId="4" fillId="2" borderId="2" xfId="3" applyNumberFormat="1"/>
  </cellXfs>
  <cellStyles count="5">
    <cellStyle name="Comma" xfId="1" builtinId="3"/>
    <cellStyle name="Heading 2" xfId="2" builtinId="17"/>
    <cellStyle name="Normal" xfId="0" builtinId="0"/>
    <cellStyle name="Output" xfId="3" builtinId="21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/>
  </sheetViews>
  <sheetFormatPr defaultRowHeight="15" x14ac:dyDescent="0.25"/>
  <cols>
    <col min="1" max="1" width="20.42578125" customWidth="1"/>
    <col min="2" max="2" width="13.42578125" customWidth="1"/>
  </cols>
  <sheetData>
    <row r="1" spans="1:2" ht="18" thickBot="1" x14ac:dyDescent="0.35">
      <c r="A1" s="4" t="s">
        <v>16</v>
      </c>
      <c r="B1" s="4"/>
    </row>
    <row r="2" spans="1:2" ht="15.75" thickTop="1" x14ac:dyDescent="0.25"/>
    <row r="3" spans="1:2" x14ac:dyDescent="0.25">
      <c r="A3" s="5" t="s">
        <v>0</v>
      </c>
      <c r="B3" s="3">
        <v>340000</v>
      </c>
    </row>
    <row r="4" spans="1:2" x14ac:dyDescent="0.25">
      <c r="A4" s="5" t="s">
        <v>1</v>
      </c>
      <c r="B4" s="2">
        <v>0.08</v>
      </c>
    </row>
    <row r="5" spans="1:2" x14ac:dyDescent="0.25">
      <c r="A5" s="5" t="s">
        <v>2</v>
      </c>
      <c r="B5">
        <v>240</v>
      </c>
    </row>
    <row r="7" spans="1:2" ht="15.75" thickBot="1" x14ac:dyDescent="0.3">
      <c r="A7" s="1" t="s">
        <v>3</v>
      </c>
      <c r="B7" s="6">
        <f>PMT(B4/12,B5,B3) *-1</f>
        <v>2843.8962345777736</v>
      </c>
    </row>
    <row r="8" spans="1:2" ht="15.75" thickTop="1" x14ac:dyDescent="0.25"/>
    <row r="9" spans="1:2" x14ac:dyDescent="0.25">
      <c r="A9" s="5" t="s">
        <v>8</v>
      </c>
      <c r="B9" s="7">
        <v>41699</v>
      </c>
    </row>
    <row r="10" spans="1:2" x14ac:dyDescent="0.25">
      <c r="A10" s="5" t="s">
        <v>5</v>
      </c>
      <c r="B10" s="3">
        <f>TRUNC(B5/12)</f>
        <v>20</v>
      </c>
    </row>
    <row r="11" spans="1:2" x14ac:dyDescent="0.25">
      <c r="A11" s="5" t="s">
        <v>4</v>
      </c>
      <c r="B11" s="3">
        <f>ROUNDUP(B5-TRUNC(B5/12)*12,0)</f>
        <v>0</v>
      </c>
    </row>
    <row r="12" spans="1:2" ht="15.75" thickBot="1" x14ac:dyDescent="0.3">
      <c r="A12" s="8" t="s">
        <v>15</v>
      </c>
      <c r="B12" s="10">
        <f>B9+(B10*365.25)+(B11*(365.25/12))</f>
        <v>49004</v>
      </c>
    </row>
    <row r="13" spans="1:2" ht="15.75" thickTop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5" x14ac:dyDescent="0.25"/>
  <cols>
    <col min="1" max="1" width="19" customWidth="1"/>
    <col min="2" max="2" width="13.42578125" customWidth="1"/>
    <col min="3" max="3" width="12.140625" customWidth="1"/>
    <col min="4" max="4" width="15" customWidth="1"/>
    <col min="6" max="6" width="13.7109375" customWidth="1"/>
  </cols>
  <sheetData>
    <row r="1" spans="1:6" ht="18" thickBot="1" x14ac:dyDescent="0.35">
      <c r="A1" s="4" t="s">
        <v>10</v>
      </c>
      <c r="B1" s="4"/>
    </row>
    <row r="2" spans="1:6" ht="15.75" thickTop="1" x14ac:dyDescent="0.25"/>
    <row r="3" spans="1:6" x14ac:dyDescent="0.25">
      <c r="A3" s="5" t="s">
        <v>8</v>
      </c>
      <c r="B3" s="7">
        <v>41708</v>
      </c>
      <c r="D3" s="7"/>
      <c r="F3" s="7"/>
    </row>
    <row r="4" spans="1:6" x14ac:dyDescent="0.25">
      <c r="A4" s="5" t="s">
        <v>1</v>
      </c>
      <c r="B4" s="2">
        <v>0.08</v>
      </c>
      <c r="D4" s="2"/>
      <c r="F4" s="2"/>
    </row>
    <row r="5" spans="1:6" x14ac:dyDescent="0.25">
      <c r="A5" s="5" t="s">
        <v>7</v>
      </c>
      <c r="B5" s="3">
        <v>2300</v>
      </c>
      <c r="D5" s="3"/>
      <c r="F5" s="3"/>
    </row>
    <row r="6" spans="1:6" x14ac:dyDescent="0.25">
      <c r="A6" s="5" t="s">
        <v>6</v>
      </c>
      <c r="B6" s="3">
        <v>300000</v>
      </c>
      <c r="D6" s="3"/>
      <c r="F6" s="3"/>
    </row>
    <row r="8" spans="1:6" x14ac:dyDescent="0.25">
      <c r="A8" s="9" t="s">
        <v>9</v>
      </c>
      <c r="B8" s="11">
        <f>ROUNDUP(NPER(B4/12,B5*-1,B6),0)</f>
        <v>307</v>
      </c>
      <c r="D8" s="3"/>
      <c r="F8" s="3"/>
    </row>
    <row r="9" spans="1:6" x14ac:dyDescent="0.25">
      <c r="B9" s="3"/>
      <c r="D9" s="3"/>
      <c r="F9" s="3"/>
    </row>
    <row r="10" spans="1:6" x14ac:dyDescent="0.25">
      <c r="A10" s="5" t="s">
        <v>5</v>
      </c>
      <c r="B10" s="3">
        <f>TRUNC(B8/12)</f>
        <v>25</v>
      </c>
      <c r="D10" s="3"/>
      <c r="F10" s="3"/>
    </row>
    <row r="11" spans="1:6" x14ac:dyDescent="0.25">
      <c r="A11" s="5" t="s">
        <v>4</v>
      </c>
      <c r="B11" s="3">
        <f>ROUNDUP(B8-TRUNC(B8/12)*12,0)</f>
        <v>7</v>
      </c>
      <c r="D11" s="3"/>
      <c r="F11" s="3"/>
    </row>
    <row r="12" spans="1:6" ht="15.75" thickBot="1" x14ac:dyDescent="0.3">
      <c r="A12" s="8" t="s">
        <v>15</v>
      </c>
      <c r="B12" s="10">
        <f>B3+(B10*365.25)+(B11*(365.25/12))</f>
        <v>51052.3125</v>
      </c>
      <c r="D12" s="7"/>
      <c r="F12" s="7"/>
    </row>
    <row r="13" spans="1:6" ht="15.75" thickTop="1" x14ac:dyDescent="0.25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K24" sqref="K24"/>
    </sheetView>
  </sheetViews>
  <sheetFormatPr defaultRowHeight="15" x14ac:dyDescent="0.25"/>
  <cols>
    <col min="1" max="1" width="19.28515625" customWidth="1"/>
    <col min="2" max="2" width="14.7109375" customWidth="1"/>
  </cols>
  <sheetData>
    <row r="1" spans="1:2" ht="18" thickBot="1" x14ac:dyDescent="0.35">
      <c r="A1" s="4" t="s">
        <v>12</v>
      </c>
      <c r="B1" s="4"/>
    </row>
    <row r="2" spans="1:2" ht="15.75" thickTop="1" x14ac:dyDescent="0.25"/>
    <row r="3" spans="1:2" x14ac:dyDescent="0.25">
      <c r="A3" s="5" t="s">
        <v>8</v>
      </c>
      <c r="B3" s="7">
        <v>42370</v>
      </c>
    </row>
    <row r="4" spans="1:2" x14ac:dyDescent="0.25">
      <c r="A4" s="5" t="s">
        <v>1</v>
      </c>
      <c r="B4" s="2">
        <v>0.05</v>
      </c>
    </row>
    <row r="5" spans="1:2" x14ac:dyDescent="0.25">
      <c r="A5" s="5" t="s">
        <v>7</v>
      </c>
      <c r="B5" s="3">
        <v>250</v>
      </c>
    </row>
    <row r="6" spans="1:2" x14ac:dyDescent="0.25">
      <c r="A6" s="5" t="s">
        <v>11</v>
      </c>
      <c r="B6" s="3">
        <v>25000</v>
      </c>
    </row>
    <row r="8" spans="1:2" x14ac:dyDescent="0.25">
      <c r="A8" s="9" t="s">
        <v>9</v>
      </c>
      <c r="B8" s="11">
        <f>ROUNDUP(NPER(B4/12,B5*-1,0,B6),0)</f>
        <v>84</v>
      </c>
    </row>
    <row r="10" spans="1:2" x14ac:dyDescent="0.25">
      <c r="A10" s="5" t="s">
        <v>13</v>
      </c>
      <c r="B10" s="3">
        <f>B8*B5</f>
        <v>21000</v>
      </c>
    </row>
    <row r="11" spans="1:2" x14ac:dyDescent="0.25">
      <c r="A11" s="5" t="s">
        <v>5</v>
      </c>
      <c r="B11" s="3">
        <f>TRUNC(B8/12)</f>
        <v>7</v>
      </c>
    </row>
    <row r="12" spans="1:2" x14ac:dyDescent="0.25">
      <c r="A12" s="5" t="s">
        <v>4</v>
      </c>
      <c r="B12" s="3">
        <f>ROUNDUP(B8-TRUNC(B8/12)*12,0)</f>
        <v>0</v>
      </c>
    </row>
    <row r="13" spans="1:2" ht="15.75" thickBot="1" x14ac:dyDescent="0.3">
      <c r="A13" s="8" t="s">
        <v>14</v>
      </c>
      <c r="B13" s="10">
        <f>B3+(B11*365.25)+(B12*(365.25/12))</f>
        <v>44926.75</v>
      </c>
    </row>
    <row r="14" spans="1:2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Regular Payments</vt:lpstr>
      <vt:lpstr>Loan Completion</vt:lpstr>
      <vt:lpstr>Future Target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2008-02-21T02:02:27Z</dcterms:created>
  <dcterms:modified xsi:type="dcterms:W3CDTF">2015-11-16T01:32:28Z</dcterms:modified>
</cp:coreProperties>
</file>